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defaultThemeVersion="124226"/>
  <mc:AlternateContent xmlns:mc="http://schemas.openxmlformats.org/markup-compatibility/2006">
    <mc:Choice Requires="x15">
      <x15ac:absPath xmlns:x15ac="http://schemas.microsoft.com/office/spreadsheetml/2010/11/ac" url="https://naphcc.sharepoint.com/Foundation/Projects/Web Site Upkeep/2020 Upkeep/Tools Page/"/>
    </mc:Choice>
  </mc:AlternateContent>
  <xr:revisionPtr revIDLastSave="4" documentId="8_{D93D43A2-16B2-4DD8-B796-94754210BD28}" xr6:coauthVersionLast="45" xr6:coauthVersionMax="45" xr10:uidLastSave="{BEF26582-D59E-4A30-9626-6E046935F0C9}"/>
  <bookViews>
    <workbookView xWindow="-108" yWindow="-108" windowWidth="23256" windowHeight="12576" xr2:uid="{00000000-000D-0000-FFFF-FFFF00000000}"/>
  </bookViews>
  <sheets>
    <sheet name="Sheet1" sheetId="1" r:id="rId1"/>
  </sheets>
  <definedNames>
    <definedName name="_xlnm.Print_Area" localSheetId="0">Sheet1!$B$4:$G$74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1" l="1"/>
  <c r="D25" i="1"/>
  <c r="D26" i="1"/>
  <c r="D27" i="1"/>
  <c r="D28" i="1"/>
  <c r="D29" i="1"/>
  <c r="D30" i="1"/>
  <c r="D31" i="1"/>
  <c r="D34" i="1"/>
  <c r="D35" i="1"/>
  <c r="D36" i="1"/>
  <c r="D37" i="1"/>
  <c r="D38" i="1"/>
  <c r="D39" i="1"/>
  <c r="D40" i="1"/>
  <c r="D41" i="1"/>
  <c r="D42" i="1"/>
  <c r="D43" i="1"/>
  <c r="D44" i="1"/>
  <c r="D45" i="1"/>
  <c r="D46" i="1"/>
  <c r="D47" i="1"/>
  <c r="D48" i="1"/>
  <c r="D49" i="1"/>
  <c r="D50" i="1"/>
  <c r="D51" i="1"/>
  <c r="D54" i="1"/>
  <c r="D55" i="1"/>
  <c r="D56" i="1"/>
  <c r="D57" i="1"/>
  <c r="D58" i="1"/>
  <c r="D59" i="1"/>
  <c r="D14" i="1"/>
  <c r="D15" i="1"/>
  <c r="D16" i="1"/>
  <c r="D17" i="1"/>
  <c r="D18" i="1"/>
  <c r="D19" i="1"/>
  <c r="D20" i="1"/>
  <c r="E20" i="1" s="1"/>
  <c r="F20" i="1" s="1"/>
  <c r="D21" i="1"/>
  <c r="E21" i="1" s="1"/>
  <c r="F21" i="1" s="1"/>
  <c r="D13" i="1"/>
  <c r="F73" i="1" l="1"/>
  <c r="G73" i="1" s="1"/>
  <c r="F72" i="1"/>
  <c r="G72" i="1" s="1"/>
  <c r="F71" i="1"/>
  <c r="G71" i="1" s="1"/>
  <c r="F70" i="1"/>
  <c r="G70" i="1" s="1"/>
  <c r="F69" i="1"/>
  <c r="G69" i="1" s="1"/>
  <c r="C60" i="1"/>
  <c r="F68" i="1"/>
  <c r="G68" i="1" s="1"/>
  <c r="F67" i="1"/>
  <c r="G67" i="1" s="1"/>
  <c r="C63" i="1"/>
  <c r="F66" i="1"/>
  <c r="G66" i="1" s="1"/>
  <c r="F65" i="1"/>
  <c r="G65" i="1" s="1"/>
  <c r="F64" i="1"/>
  <c r="G64" i="1" s="1"/>
  <c r="E15" i="1"/>
  <c r="F15" i="1" s="1"/>
  <c r="E16" i="1"/>
  <c r="F16" i="1" s="1"/>
  <c r="E17" i="1"/>
  <c r="F17" i="1" s="1"/>
  <c r="E18" i="1"/>
  <c r="F18" i="1" s="1"/>
  <c r="E19" i="1"/>
  <c r="F19" i="1" s="1"/>
  <c r="E14" i="1"/>
  <c r="F14" i="1" s="1"/>
  <c r="E24" i="1"/>
  <c r="F24" i="1" s="1"/>
  <c r="E25" i="1"/>
  <c r="F25" i="1" s="1"/>
  <c r="E26" i="1"/>
  <c r="F26" i="1" s="1"/>
  <c r="E27" i="1"/>
  <c r="F27" i="1" s="1"/>
  <c r="E28" i="1"/>
  <c r="F28" i="1" s="1"/>
  <c r="E29" i="1"/>
  <c r="F29" i="1" s="1"/>
  <c r="E30" i="1"/>
  <c r="F30" i="1" s="1"/>
  <c r="E31" i="1"/>
  <c r="F31" i="1" s="1"/>
  <c r="E34" i="1"/>
  <c r="F34" i="1" s="1"/>
  <c r="E35" i="1"/>
  <c r="F35" i="1" s="1"/>
  <c r="E36" i="1"/>
  <c r="F36" i="1" s="1"/>
  <c r="E37" i="1"/>
  <c r="F37" i="1" s="1"/>
  <c r="E38" i="1"/>
  <c r="F38" i="1" s="1"/>
  <c r="E39" i="1"/>
  <c r="F39" i="1" s="1"/>
  <c r="E40" i="1"/>
  <c r="F40" i="1" s="1"/>
  <c r="E41" i="1"/>
  <c r="F41" i="1" s="1"/>
  <c r="E42" i="1"/>
  <c r="F42" i="1" s="1"/>
  <c r="E43" i="1"/>
  <c r="F43" i="1" s="1"/>
  <c r="E44" i="1"/>
  <c r="F44" i="1" s="1"/>
  <c r="E45" i="1"/>
  <c r="F45" i="1" s="1"/>
  <c r="E46" i="1"/>
  <c r="F46" i="1" s="1"/>
  <c r="E47" i="1"/>
  <c r="F47" i="1" s="1"/>
  <c r="E48" i="1"/>
  <c r="F48" i="1" s="1"/>
  <c r="E49" i="1"/>
  <c r="F49" i="1" s="1"/>
  <c r="E50" i="1"/>
  <c r="F50" i="1" s="1"/>
  <c r="E51" i="1"/>
  <c r="F51" i="1" s="1"/>
  <c r="E54" i="1"/>
  <c r="F54" i="1" s="1"/>
  <c r="E55" i="1"/>
  <c r="F55" i="1" s="1"/>
  <c r="E56" i="1"/>
  <c r="F56" i="1" s="1"/>
  <c r="E57" i="1"/>
  <c r="F57" i="1" s="1"/>
  <c r="E58" i="1"/>
  <c r="F58" i="1" s="1"/>
  <c r="E59" i="1"/>
  <c r="F59" i="1" s="1"/>
  <c r="C64" i="1" l="1"/>
  <c r="C65" i="1" s="1"/>
  <c r="C66" i="1"/>
  <c r="C67" i="1" s="1"/>
  <c r="C70" i="1" s="1"/>
  <c r="C71" i="1" s="1"/>
  <c r="D60" i="1"/>
  <c r="E13" i="1"/>
  <c r="F13" i="1" s="1"/>
  <c r="E60" i="1" l="1"/>
  <c r="F60" i="1"/>
</calcChain>
</file>

<file path=xl/sharedStrings.xml><?xml version="1.0" encoding="utf-8"?>
<sst xmlns="http://schemas.openxmlformats.org/spreadsheetml/2006/main" count="79" uniqueCount="73">
  <si>
    <t>Number of Work Days in this Month</t>
  </si>
  <si>
    <t>Item</t>
  </si>
  <si>
    <t>Minutes this Month</t>
  </si>
  <si>
    <t>Hours per Employee this Month</t>
  </si>
  <si>
    <t>Labor Dollars Lost this Month per Employee</t>
  </si>
  <si>
    <t>Notes</t>
  </si>
  <si>
    <t>Smoke breaks</t>
  </si>
  <si>
    <t>Starting projects without proper planning and equipment</t>
  </si>
  <si>
    <t>Lack of organization of stock at shop or on truck</t>
  </si>
  <si>
    <t>Excessive/redundant phone calls</t>
  </si>
  <si>
    <t>Personal things being done during working hours</t>
  </si>
  <si>
    <t>Shopping, etc.</t>
  </si>
  <si>
    <t>Unnecessary/unproductive meetings, morning "pep talks"</t>
  </si>
  <si>
    <t>Enter Your Own Here</t>
  </si>
  <si>
    <t>Field Technician or Labor</t>
  </si>
  <si>
    <t>Use of improper tools, lack of tools</t>
  </si>
  <si>
    <t>Extra driving time due to poor planning</t>
  </si>
  <si>
    <t>Extra driving time due to priority customers</t>
  </si>
  <si>
    <t>Special service plan customers.</t>
  </si>
  <si>
    <t>"Over engineering", work above code or spec</t>
  </si>
  <si>
    <t>Rework due to poor workmanship</t>
  </si>
  <si>
    <t>Work that must be fixed.</t>
  </si>
  <si>
    <t>Rework due to poor materials used</t>
  </si>
  <si>
    <t>Moving materials more than once</t>
  </si>
  <si>
    <t>Jumping from job to job mid-day due to poor planning</t>
  </si>
  <si>
    <t>Performing extra work not included due to improper bidding</t>
  </si>
  <si>
    <t>Performing extra work not included due to scope unknowns</t>
  </si>
  <si>
    <t>Improper information.</t>
  </si>
  <si>
    <t>Performing extra work not included due to local rules/jurisd.</t>
  </si>
  <si>
    <t>Stolen/missing/malfunctioning tools, materials, equipment</t>
  </si>
  <si>
    <t>Unplanned materials purchasing/Supply house runs</t>
  </si>
  <si>
    <t>Warranty Work</t>
  </si>
  <si>
    <t>Time spent to replace stolen/lost/bad tools/equipment</t>
  </si>
  <si>
    <t>Convenience store stops</t>
  </si>
  <si>
    <t>Other Time Wasters</t>
  </si>
  <si>
    <t>Ordering more material than needed or warranted</t>
  </si>
  <si>
    <t>Starting projects before they are ready</t>
  </si>
  <si>
    <t>Excessive time taken on paperwork (well beyond reasonable)</t>
  </si>
  <si>
    <t>Correcting billing issues from vendors</t>
  </si>
  <si>
    <t>Productivity losses due to overtime</t>
  </si>
  <si>
    <t>Lack of available manpower</t>
  </si>
  <si>
    <t>Totals</t>
  </si>
  <si>
    <t>Min./Day</t>
  </si>
  <si>
    <t>Min./Month</t>
  </si>
  <si>
    <t>Hours/Month</t>
  </si>
  <si>
    <t>Minutes saved per employee per day:</t>
  </si>
  <si>
    <t>Equals this Many Dollars Saved Per Day:</t>
  </si>
  <si>
    <t>Equals this Many Dollars in Company Savings per Year:</t>
  </si>
  <si>
    <t>Work days per year</t>
  </si>
  <si>
    <t>Total estimated "lost" hours per year</t>
  </si>
  <si>
    <t>Percentage of time being wasted</t>
  </si>
  <si>
    <r>
      <t xml:space="preserve">Based on the number of employees and hourly rate noted above, these many labor dollars are being wasted </t>
    </r>
    <r>
      <rPr>
        <u/>
        <sz val="9"/>
        <rFont val="Arial"/>
        <family val="2"/>
      </rPr>
      <t>every minute of every day</t>
    </r>
    <r>
      <rPr>
        <sz val="9"/>
        <rFont val="Arial"/>
        <family val="2"/>
      </rPr>
      <t xml:space="preserve"> at your company:</t>
    </r>
  </si>
  <si>
    <t>Dollars wasted per day:</t>
  </si>
  <si>
    <t>Dollars wasted per year:</t>
  </si>
  <si>
    <t xml:space="preserve">For informational purposes only, use at your own risk.  </t>
  </si>
  <si>
    <t>Total Work Hours</t>
  </si>
  <si>
    <t>Efficiency Percentage</t>
  </si>
  <si>
    <t>Your Average Fully Burdened Labor Rate:</t>
  </si>
  <si>
    <t>Average Minutes per
Employee, Per Day</t>
  </si>
  <si>
    <t>Based on worksheet developed by Parkway Inc., Chesterfield, MO</t>
  </si>
  <si>
    <t>This worksheet is designed to help you see how quickly minor issues can combine to form major impacts on productivity and profits in your company.  Enter your information into the highlighted cells only.</t>
  </si>
  <si>
    <t>COVID-19 Lost Time to Dollars Worksheet</t>
  </si>
  <si>
    <t>© 2006, 2020 PHCC Educational Foundation.</t>
  </si>
  <si>
    <t>Traditional Time Impacts</t>
  </si>
  <si>
    <t>Morning Health Screening (temp taking &amp; recording)</t>
  </si>
  <si>
    <t>Customer Driven Safety Protocols</t>
  </si>
  <si>
    <t>Tool Cleaning &amp; Sanitizing</t>
  </si>
  <si>
    <t>Extra Tool and Materials Handling (No helpers to fetch items)</t>
  </si>
  <si>
    <t>COVID-19 Related Time Impacts</t>
  </si>
  <si>
    <t>Wearing &amp; Handling of Masks, Gloves, Other COVID Related PPE</t>
  </si>
  <si>
    <t>Behavorial - Hand Sanitizing, Social Distancing (waiting for people to clear areas before entry), etc.</t>
  </si>
  <si>
    <t>Total # of Employees Affected/Exhibiting these Behaviors</t>
  </si>
  <si>
    <t>More Diligent Job Hazard Analysis - Direct Comm, Hazard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</si>
</sst>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quot;$&quot;#,##0.00"/>
  </numFmts>
  <fonts count="10" x14ac:knownFonts="1">
    <font>
      <sz val="10"/>
      <name val="Arial"/>
    </font>
    <font>
      <sz val="10"/>
      <name val="Arial"/>
      <family val="2"/>
    </font>
    <font>
      <sz val="9"/>
      <name val="Arial"/>
      <family val="2"/>
    </font>
    <font>
      <sz val="8"/>
      <name val="Arial"/>
      <family val="2"/>
    </font>
    <font>
      <b/>
      <sz val="9"/>
      <name val="Arial"/>
      <family val="2"/>
    </font>
    <font>
      <b/>
      <sz val="10"/>
      <name val="Arial"/>
      <family val="2"/>
    </font>
    <font>
      <u/>
      <sz val="9"/>
      <name val="Arial"/>
      <family val="2"/>
    </font>
    <font>
      <u/>
      <sz val="10"/>
      <color indexed="12"/>
      <name val="Arial"/>
      <family val="2"/>
    </font>
    <font>
      <sz val="24"/>
      <color indexed="62"/>
      <name val="Haettenschweiler"/>
      <family val="2"/>
    </font>
    <font>
      <sz val="10"/>
      <name val="Arial"/>
      <family val="2"/>
    </font>
  </fonts>
  <fills count="3">
    <fill>
      <patternFill patternType="none"/>
    </fill>
    <fill>
      <patternFill patternType="gray125"/>
    </fill>
    <fill>
      <patternFill patternType="solid">
        <fgColor indexed="31"/>
        <bgColor indexed="64"/>
      </patternFill>
    </fill>
  </fills>
  <borders count="52">
    <border>
      <left/>
      <right/>
      <top/>
      <bottom/>
      <diagonal/>
    </border>
    <border>
      <left style="thick">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medium">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top style="thick">
        <color indexed="64"/>
      </top>
      <bottom/>
      <diagonal/>
    </border>
    <border>
      <left style="thick">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ck">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ck">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ck">
        <color indexed="64"/>
      </right>
      <top/>
      <bottom style="thin">
        <color indexed="64"/>
      </bottom>
      <diagonal/>
    </border>
    <border>
      <left/>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ck">
        <color indexed="64"/>
      </top>
      <bottom/>
      <diagonal/>
    </border>
    <border>
      <left style="medium">
        <color indexed="64"/>
      </left>
      <right/>
      <top/>
      <bottom/>
      <diagonal/>
    </border>
    <border>
      <left style="medium">
        <color indexed="64"/>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cellStyleXfs>
  <cellXfs count="99">
    <xf numFmtId="0" fontId="0" fillId="0" borderId="0" xfId="0"/>
    <xf numFmtId="0" fontId="2" fillId="0" borderId="0" xfId="0" applyFont="1"/>
    <xf numFmtId="0" fontId="3" fillId="0" borderId="0" xfId="0" applyFont="1"/>
    <xf numFmtId="0" fontId="4" fillId="0" borderId="1" xfId="0" applyFont="1" applyBorder="1"/>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applyBorder="1" applyAlignment="1">
      <alignment horizontal="center" wrapText="1"/>
    </xf>
    <xf numFmtId="0" fontId="0" fillId="0" borderId="4" xfId="0" applyBorder="1" applyAlignment="1">
      <alignment horizontal="center" wrapText="1"/>
    </xf>
    <xf numFmtId="0" fontId="2" fillId="0" borderId="5" xfId="0" applyFont="1" applyBorder="1"/>
    <xf numFmtId="0" fontId="2" fillId="0" borderId="6" xfId="0" applyFont="1" applyBorder="1"/>
    <xf numFmtId="2" fontId="2" fillId="0" borderId="7" xfId="0" applyNumberFormat="1" applyFont="1" applyBorder="1"/>
    <xf numFmtId="164" fontId="2" fillId="0" borderId="5" xfId="0" applyNumberFormat="1" applyFont="1" applyBorder="1"/>
    <xf numFmtId="0" fontId="4" fillId="0" borderId="5" xfId="0" applyFont="1" applyBorder="1"/>
    <xf numFmtId="0" fontId="2" fillId="0" borderId="7" xfId="0" applyFont="1" applyBorder="1"/>
    <xf numFmtId="0" fontId="4" fillId="0" borderId="8" xfId="0" applyFont="1" applyBorder="1" applyAlignment="1">
      <alignment horizontal="right"/>
    </xf>
    <xf numFmtId="0" fontId="4" fillId="0" borderId="9" xfId="0" applyFont="1" applyBorder="1" applyAlignment="1">
      <alignment horizontal="right" vertical="top"/>
    </xf>
    <xf numFmtId="2" fontId="4" fillId="0" borderId="10" xfId="0" applyNumberFormat="1" applyFont="1" applyBorder="1" applyAlignment="1">
      <alignment horizontal="center" vertical="top"/>
    </xf>
    <xf numFmtId="166" fontId="4" fillId="0" borderId="10" xfId="0" applyNumberFormat="1" applyFont="1" applyBorder="1" applyAlignment="1">
      <alignment horizontal="center" vertical="top"/>
    </xf>
    <xf numFmtId="166" fontId="4" fillId="0" borderId="11" xfId="0" applyNumberFormat="1" applyFont="1" applyBorder="1" applyAlignment="1">
      <alignment horizontal="center" vertical="top"/>
    </xf>
    <xf numFmtId="0" fontId="4" fillId="0" borderId="9" xfId="0" applyFont="1" applyBorder="1" applyAlignment="1">
      <alignment horizontal="center" vertical="top" wrapText="1"/>
    </xf>
    <xf numFmtId="0" fontId="2" fillId="0" borderId="12" xfId="0" applyFont="1" applyBorder="1"/>
    <xf numFmtId="0" fontId="3" fillId="0" borderId="12" xfId="0" applyFont="1" applyBorder="1"/>
    <xf numFmtId="0" fontId="2" fillId="0" borderId="13" xfId="0" applyFont="1" applyBorder="1"/>
    <xf numFmtId="0" fontId="4" fillId="0" borderId="14" xfId="0" applyFont="1" applyBorder="1" applyAlignment="1">
      <alignment horizontal="center" wrapText="1"/>
    </xf>
    <xf numFmtId="0" fontId="4" fillId="0" borderId="15" xfId="0" applyFont="1" applyBorder="1" applyAlignment="1">
      <alignment horizontal="center" wrapText="1"/>
    </xf>
    <xf numFmtId="0" fontId="4" fillId="0" borderId="16" xfId="0" applyFont="1" applyBorder="1" applyAlignment="1">
      <alignment horizontal="center" wrapText="1"/>
    </xf>
    <xf numFmtId="0" fontId="2" fillId="0" borderId="17" xfId="0" applyFont="1" applyBorder="1"/>
    <xf numFmtId="0" fontId="2" fillId="0" borderId="18" xfId="0" applyFont="1" applyBorder="1" applyAlignment="1">
      <alignment horizontal="center"/>
    </xf>
    <xf numFmtId="167" fontId="2" fillId="0" borderId="6" xfId="0" applyNumberFormat="1" applyFont="1" applyBorder="1" applyAlignment="1">
      <alignment horizontal="center"/>
    </xf>
    <xf numFmtId="44" fontId="2" fillId="0" borderId="19" xfId="2" applyFont="1" applyBorder="1"/>
    <xf numFmtId="165" fontId="2" fillId="0" borderId="20" xfId="1" applyNumberFormat="1" applyFont="1" applyBorder="1" applyAlignment="1">
      <alignment horizontal="right"/>
    </xf>
    <xf numFmtId="9" fontId="2" fillId="0" borderId="20" xfId="0" applyNumberFormat="1" applyFont="1" applyBorder="1"/>
    <xf numFmtId="9" fontId="2" fillId="0" borderId="20" xfId="4" applyFont="1" applyBorder="1"/>
    <xf numFmtId="43" fontId="2" fillId="0" borderId="0" xfId="0" applyNumberFormat="1" applyFont="1" applyAlignment="1">
      <alignment wrapText="1"/>
    </xf>
    <xf numFmtId="167" fontId="2" fillId="0" borderId="0" xfId="0" applyNumberFormat="1" applyFont="1"/>
    <xf numFmtId="0" fontId="2" fillId="0" borderId="0" xfId="0" applyFont="1" applyAlignment="1">
      <alignment wrapText="1"/>
    </xf>
    <xf numFmtId="0" fontId="2" fillId="0" borderId="21" xfId="0" applyFont="1" applyBorder="1" applyAlignment="1">
      <alignment horizontal="center"/>
    </xf>
    <xf numFmtId="167" fontId="2" fillId="0" borderId="22" xfId="0" applyNumberFormat="1" applyFont="1" applyBorder="1" applyAlignment="1">
      <alignment horizontal="center"/>
    </xf>
    <xf numFmtId="44" fontId="2" fillId="0" borderId="23" xfId="2" applyFont="1" applyBorder="1"/>
    <xf numFmtId="0" fontId="3" fillId="0" borderId="24" xfId="0" applyFont="1" applyBorder="1"/>
    <xf numFmtId="0" fontId="3" fillId="0" borderId="25" xfId="0" applyFont="1" applyBorder="1"/>
    <xf numFmtId="165" fontId="2" fillId="0" borderId="26" xfId="1" applyNumberFormat="1" applyFont="1" applyBorder="1" applyAlignment="1"/>
    <xf numFmtId="2" fontId="2" fillId="0" borderId="27" xfId="0" applyNumberFormat="1" applyFont="1" applyBorder="1" applyAlignment="1"/>
    <xf numFmtId="164" fontId="4" fillId="0" borderId="8" xfId="0" applyNumberFormat="1" applyFont="1" applyBorder="1" applyAlignment="1"/>
    <xf numFmtId="165" fontId="2" fillId="0" borderId="28" xfId="1" applyNumberFormat="1" applyFont="1" applyBorder="1" applyAlignment="1">
      <alignment horizontal="right"/>
    </xf>
    <xf numFmtId="0" fontId="2" fillId="0" borderId="29" xfId="0" applyFont="1" applyBorder="1"/>
    <xf numFmtId="0" fontId="5" fillId="0" borderId="0" xfId="0" applyFont="1"/>
    <xf numFmtId="0" fontId="7" fillId="0" borderId="0" xfId="3" applyAlignment="1" applyProtection="1"/>
    <xf numFmtId="0" fontId="0" fillId="0" borderId="0" xfId="0" applyAlignment="1">
      <alignment horizontal="center"/>
    </xf>
    <xf numFmtId="0" fontId="5" fillId="0" borderId="0" xfId="0" applyFont="1" applyAlignment="1">
      <alignment horizontal="center"/>
    </xf>
    <xf numFmtId="0" fontId="2" fillId="0" borderId="30" xfId="0" applyFont="1" applyBorder="1"/>
    <xf numFmtId="0" fontId="3" fillId="0" borderId="31" xfId="0" applyFont="1" applyBorder="1"/>
    <xf numFmtId="0" fontId="2" fillId="0" borderId="32" xfId="0" applyFont="1" applyBorder="1"/>
    <xf numFmtId="0" fontId="3" fillId="0" borderId="33" xfId="0" applyFont="1" applyBorder="1"/>
    <xf numFmtId="0" fontId="2" fillId="0" borderId="34" xfId="0" applyFont="1" applyBorder="1" applyAlignment="1">
      <alignment horizontal="right"/>
    </xf>
    <xf numFmtId="0" fontId="2" fillId="0" borderId="35" xfId="0" applyFont="1" applyBorder="1" applyAlignment="1">
      <alignment horizontal="right"/>
    </xf>
    <xf numFmtId="0" fontId="8" fillId="0" borderId="0" xfId="0" applyFont="1" applyAlignment="1">
      <alignment horizontal="center"/>
    </xf>
    <xf numFmtId="0" fontId="0" fillId="0" borderId="0" xfId="0" applyAlignment="1">
      <alignment horizontal="left"/>
    </xf>
    <xf numFmtId="0" fontId="0" fillId="0" borderId="0" xfId="0" applyAlignment="1"/>
    <xf numFmtId="0" fontId="8" fillId="0" borderId="0" xfId="0" applyFont="1" applyAlignment="1">
      <alignment horizontal="right"/>
    </xf>
    <xf numFmtId="0" fontId="9" fillId="0" borderId="0" xfId="0" applyFont="1"/>
    <xf numFmtId="0" fontId="2" fillId="0" borderId="17" xfId="0" applyFont="1" applyFill="1" applyBorder="1" applyAlignment="1">
      <alignment horizontal="right" wrapText="1"/>
    </xf>
    <xf numFmtId="167" fontId="4" fillId="0" borderId="36" xfId="0" applyNumberFormat="1" applyFont="1" applyFill="1" applyBorder="1"/>
    <xf numFmtId="0" fontId="2" fillId="0" borderId="37" xfId="0" applyFont="1" applyFill="1" applyBorder="1" applyAlignment="1">
      <alignment horizontal="right" wrapText="1"/>
    </xf>
    <xf numFmtId="167" fontId="4" fillId="0" borderId="38" xfId="0" applyNumberFormat="1" applyFont="1" applyFill="1" applyBorder="1"/>
    <xf numFmtId="0" fontId="2" fillId="2" borderId="31" xfId="0" applyFont="1" applyFill="1" applyBorder="1" applyAlignment="1">
      <alignment horizontal="center"/>
    </xf>
    <xf numFmtId="44" fontId="2" fillId="2" borderId="33" xfId="2"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6" xfId="0" applyFont="1" applyFill="1" applyBorder="1"/>
    <xf numFmtId="0" fontId="2" fillId="2" borderId="5" xfId="0" applyFont="1" applyFill="1" applyBorder="1"/>
    <xf numFmtId="0" fontId="0" fillId="0" borderId="0" xfId="0"/>
    <xf numFmtId="0" fontId="0" fillId="0" borderId="0" xfId="0"/>
    <xf numFmtId="0" fontId="2" fillId="0" borderId="1" xfId="0" applyFont="1" applyBorder="1"/>
    <xf numFmtId="0" fontId="2" fillId="0" borderId="5" xfId="0" applyFont="1" applyBorder="1" applyAlignment="1">
      <alignment wrapText="1"/>
    </xf>
    <xf numFmtId="0" fontId="2" fillId="0" borderId="6" xfId="0" applyFont="1" applyFill="1" applyBorder="1"/>
    <xf numFmtId="0" fontId="4" fillId="0" borderId="39" xfId="0" applyFont="1" applyBorder="1" applyAlignment="1">
      <alignment vertical="top" wrapText="1"/>
    </xf>
    <xf numFmtId="0" fontId="0" fillId="0" borderId="40" xfId="0" applyBorder="1" applyAlignment="1">
      <alignment vertical="top" wrapText="1"/>
    </xf>
    <xf numFmtId="0" fontId="2" fillId="0" borderId="4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2" fillId="0" borderId="42" xfId="0" applyFont="1" applyFill="1" applyBorder="1" applyAlignment="1">
      <alignment horizontal="right" vertical="center" wrapText="1"/>
    </xf>
    <xf numFmtId="167" fontId="4" fillId="0" borderId="36" xfId="0" applyNumberFormat="1" applyFont="1" applyFill="1" applyBorder="1" applyAlignment="1"/>
    <xf numFmtId="0" fontId="2" fillId="0" borderId="0" xfId="0" applyFont="1" applyAlignment="1">
      <alignment wrapText="1"/>
    </xf>
    <xf numFmtId="0" fontId="0" fillId="0" borderId="0" xfId="0"/>
    <xf numFmtId="0" fontId="4" fillId="0" borderId="43" xfId="0" applyFont="1" applyBorder="1" applyAlignment="1"/>
    <xf numFmtId="0" fontId="5" fillId="0" borderId="44" xfId="0" applyFont="1" applyBorder="1" applyAlignment="1"/>
    <xf numFmtId="0" fontId="5" fillId="0" borderId="45" xfId="0" applyFont="1" applyBorder="1" applyAlignment="1"/>
    <xf numFmtId="0" fontId="4" fillId="0" borderId="46" xfId="0" applyFont="1" applyBorder="1" applyAlignment="1">
      <alignment horizontal="center" wrapText="1"/>
    </xf>
    <xf numFmtId="0" fontId="4" fillId="0" borderId="47" xfId="0" applyFont="1" applyBorder="1" applyAlignment="1">
      <alignment horizontal="center" wrapText="1"/>
    </xf>
    <xf numFmtId="0" fontId="4" fillId="0" borderId="48" xfId="0" applyFont="1" applyBorder="1" applyAlignment="1">
      <alignment horizontal="center" wrapText="1"/>
    </xf>
    <xf numFmtId="0" fontId="4" fillId="0" borderId="49" xfId="0" applyFont="1" applyBorder="1" applyAlignment="1">
      <alignment horizontal="center" wrapText="1"/>
    </xf>
    <xf numFmtId="0" fontId="4" fillId="0" borderId="50" xfId="0" applyFont="1" applyBorder="1" applyAlignment="1">
      <alignment horizontal="center" wrapText="1"/>
    </xf>
    <xf numFmtId="0" fontId="4" fillId="0" borderId="51" xfId="0" applyFont="1" applyBorder="1" applyAlignment="1">
      <alignment horizontal="center" wrapText="1"/>
    </xf>
    <xf numFmtId="0" fontId="4" fillId="0" borderId="43" xfId="0" applyFont="1" applyBorder="1" applyAlignment="1">
      <alignment horizontal="center" wrapText="1"/>
    </xf>
    <xf numFmtId="0" fontId="5" fillId="0" borderId="44" xfId="0" applyFont="1" applyBorder="1" applyAlignment="1">
      <alignment horizontal="center"/>
    </xf>
    <xf numFmtId="0" fontId="5" fillId="0" borderId="45" xfId="0" applyFont="1" applyBorder="1" applyAlignment="1">
      <alignment horizontal="center"/>
    </xf>
    <xf numFmtId="0" fontId="4" fillId="0" borderId="46" xfId="0" applyFont="1" applyBorder="1" applyAlignment="1"/>
    <xf numFmtId="0" fontId="0" fillId="0" borderId="47" xfId="0" applyBorder="1" applyAlignment="1"/>
    <xf numFmtId="0" fontId="0" fillId="0" borderId="48" xfId="0" applyBorder="1" applyAlignment="1"/>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81642</xdr:colOff>
      <xdr:row>0</xdr:row>
      <xdr:rowOff>92528</xdr:rowOff>
    </xdr:from>
    <xdr:to>
      <xdr:col>1</xdr:col>
      <xdr:colOff>1039585</xdr:colOff>
      <xdr:row>3</xdr:row>
      <xdr:rowOff>38579</xdr:rowOff>
    </xdr:to>
    <xdr:pic>
      <xdr:nvPicPr>
        <xdr:cNvPr id="3" name="Picture 2">
          <a:extLst>
            <a:ext uri="{FF2B5EF4-FFF2-40B4-BE49-F238E27FC236}">
              <a16:creationId xmlns:a16="http://schemas.microsoft.com/office/drawing/2014/main" id="{513D30F7-5DF7-4496-B7CD-9313D94A6B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9" y="92528"/>
          <a:ext cx="957943" cy="6590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G97"/>
  <sheetViews>
    <sheetView showGridLines="0" tabSelected="1" zoomScale="140" zoomScaleNormal="140" workbookViewId="0"/>
  </sheetViews>
  <sheetFormatPr defaultRowHeight="13.2" x14ac:dyDescent="0.25"/>
  <cols>
    <col min="1" max="1" width="1.5546875" customWidth="1"/>
    <col min="2" max="2" width="50.77734375" customWidth="1"/>
    <col min="3" max="3" width="13" customWidth="1"/>
    <col min="4" max="4" width="9.44140625" customWidth="1"/>
    <col min="5" max="5" width="14.33203125" customWidth="1"/>
    <col min="6" max="6" width="13" customWidth="1"/>
    <col min="7" max="7" width="26.88671875" customWidth="1"/>
  </cols>
  <sheetData>
    <row r="2" spans="2:7" ht="15.75" customHeight="1" x14ac:dyDescent="0.3">
      <c r="C2" s="59"/>
      <c r="D2" s="57"/>
      <c r="E2" s="57"/>
      <c r="F2" s="57"/>
      <c r="G2" s="57"/>
    </row>
    <row r="3" spans="2:7" ht="27.6" x14ac:dyDescent="0.3">
      <c r="D3" s="56" t="s">
        <v>61</v>
      </c>
      <c r="E3" s="58"/>
      <c r="F3" s="58"/>
      <c r="G3" s="58"/>
    </row>
    <row r="4" spans="2:7" ht="30" customHeight="1" x14ac:dyDescent="0.25">
      <c r="B4" s="82" t="s">
        <v>60</v>
      </c>
      <c r="C4" s="83"/>
      <c r="D4" s="83"/>
      <c r="E4" s="83"/>
      <c r="F4" s="83"/>
      <c r="G4" s="83"/>
    </row>
    <row r="5" spans="2:7" ht="16.5" customHeight="1" thickBot="1" x14ac:dyDescent="0.3">
      <c r="B5" s="1"/>
      <c r="C5" s="1"/>
      <c r="D5" s="1"/>
      <c r="G5" s="2"/>
    </row>
    <row r="6" spans="2:7" x14ac:dyDescent="0.25">
      <c r="B6" s="54" t="s">
        <v>71</v>
      </c>
      <c r="C6" s="65">
        <v>40</v>
      </c>
      <c r="D6" s="1"/>
      <c r="E6" s="67">
        <v>20</v>
      </c>
      <c r="F6" s="50" t="s">
        <v>0</v>
      </c>
      <c r="G6" s="51"/>
    </row>
    <row r="7" spans="2:7" ht="13.8" thickBot="1" x14ac:dyDescent="0.3">
      <c r="B7" s="55" t="s">
        <v>57</v>
      </c>
      <c r="C7" s="66">
        <v>50</v>
      </c>
      <c r="D7" s="1"/>
      <c r="E7" s="68">
        <v>238</v>
      </c>
      <c r="F7" s="52" t="s">
        <v>48</v>
      </c>
      <c r="G7" s="53"/>
    </row>
    <row r="8" spans="2:7" ht="13.8" thickBot="1" x14ac:dyDescent="0.3">
      <c r="B8" s="1"/>
      <c r="C8" s="1"/>
      <c r="D8" s="1"/>
      <c r="E8" s="1"/>
      <c r="F8" s="1"/>
      <c r="G8" s="2"/>
    </row>
    <row r="9" spans="2:7" ht="13.5" customHeight="1" thickTop="1" x14ac:dyDescent="0.25">
      <c r="B9" s="84" t="s">
        <v>1</v>
      </c>
      <c r="C9" s="87" t="s">
        <v>58</v>
      </c>
      <c r="D9" s="87" t="s">
        <v>2</v>
      </c>
      <c r="E9" s="90" t="s">
        <v>3</v>
      </c>
      <c r="F9" s="93" t="s">
        <v>4</v>
      </c>
      <c r="G9" s="96" t="s">
        <v>5</v>
      </c>
    </row>
    <row r="10" spans="2:7" ht="21" customHeight="1" x14ac:dyDescent="0.25">
      <c r="B10" s="85"/>
      <c r="C10" s="88"/>
      <c r="D10" s="88"/>
      <c r="E10" s="91"/>
      <c r="F10" s="94"/>
      <c r="G10" s="97"/>
    </row>
    <row r="11" spans="2:7" ht="23.25" customHeight="1" thickBot="1" x14ac:dyDescent="0.3">
      <c r="B11" s="86"/>
      <c r="C11" s="89"/>
      <c r="D11" s="89"/>
      <c r="E11" s="92"/>
      <c r="F11" s="95"/>
      <c r="G11" s="98"/>
    </row>
    <row r="12" spans="2:7" x14ac:dyDescent="0.25">
      <c r="B12" s="3" t="s">
        <v>68</v>
      </c>
      <c r="C12" s="4"/>
      <c r="D12" s="5"/>
      <c r="E12" s="6"/>
      <c r="F12" s="7"/>
      <c r="G12" s="39"/>
    </row>
    <row r="13" spans="2:7" x14ac:dyDescent="0.25">
      <c r="B13" s="8" t="s">
        <v>69</v>
      </c>
      <c r="C13" s="69">
        <v>0</v>
      </c>
      <c r="D13" s="9">
        <f>C13*$E$6</f>
        <v>0</v>
      </c>
      <c r="E13" s="10">
        <f t="shared" ref="E13:E31" si="0">D13/60</f>
        <v>0</v>
      </c>
      <c r="F13" s="11">
        <f>E13*$C$7</f>
        <v>0</v>
      </c>
      <c r="G13" s="40"/>
    </row>
    <row r="14" spans="2:7" ht="23.4" x14ac:dyDescent="0.25">
      <c r="B14" s="74" t="s">
        <v>70</v>
      </c>
      <c r="C14" s="69">
        <v>0</v>
      </c>
      <c r="D14" s="9">
        <f t="shared" ref="D14:D59" si="1">C14*$E$6</f>
        <v>0</v>
      </c>
      <c r="E14" s="10">
        <f>D14/60</f>
        <v>0</v>
      </c>
      <c r="F14" s="11">
        <f>E14*$C$7</f>
        <v>0</v>
      </c>
      <c r="G14" s="40"/>
    </row>
    <row r="15" spans="2:7" x14ac:dyDescent="0.25">
      <c r="B15" s="8" t="s">
        <v>72</v>
      </c>
      <c r="C15" s="69">
        <v>0</v>
      </c>
      <c r="D15" s="9">
        <f t="shared" si="1"/>
        <v>0</v>
      </c>
      <c r="E15" s="10">
        <f t="shared" si="0"/>
        <v>0</v>
      </c>
      <c r="F15" s="11">
        <f t="shared" ref="F15:F59" si="2">E15*$C$7</f>
        <v>0</v>
      </c>
      <c r="G15" s="40"/>
    </row>
    <row r="16" spans="2:7" x14ac:dyDescent="0.25">
      <c r="B16" s="8" t="s">
        <v>64</v>
      </c>
      <c r="C16" s="69">
        <v>0</v>
      </c>
      <c r="D16" s="9">
        <f t="shared" si="1"/>
        <v>0</v>
      </c>
      <c r="E16" s="10">
        <f t="shared" si="0"/>
        <v>0</v>
      </c>
      <c r="F16" s="11">
        <f t="shared" si="2"/>
        <v>0</v>
      </c>
      <c r="G16" s="40"/>
    </row>
    <row r="17" spans="2:7" x14ac:dyDescent="0.25">
      <c r="B17" s="8" t="s">
        <v>65</v>
      </c>
      <c r="C17" s="69">
        <v>0</v>
      </c>
      <c r="D17" s="9">
        <f t="shared" si="1"/>
        <v>0</v>
      </c>
      <c r="E17" s="10">
        <f t="shared" si="0"/>
        <v>0</v>
      </c>
      <c r="F17" s="11">
        <f t="shared" si="2"/>
        <v>0</v>
      </c>
      <c r="G17" s="40"/>
    </row>
    <row r="18" spans="2:7" x14ac:dyDescent="0.25">
      <c r="B18" s="8" t="s">
        <v>66</v>
      </c>
      <c r="C18" s="69">
        <v>0</v>
      </c>
      <c r="D18" s="9">
        <f t="shared" si="1"/>
        <v>0</v>
      </c>
      <c r="E18" s="10">
        <f t="shared" si="0"/>
        <v>0</v>
      </c>
      <c r="F18" s="11">
        <f t="shared" si="2"/>
        <v>0</v>
      </c>
      <c r="G18" s="40"/>
    </row>
    <row r="19" spans="2:7" x14ac:dyDescent="0.25">
      <c r="B19" s="8" t="s">
        <v>67</v>
      </c>
      <c r="C19" s="69">
        <v>0</v>
      </c>
      <c r="D19" s="9">
        <f t="shared" si="1"/>
        <v>0</v>
      </c>
      <c r="E19" s="10">
        <f t="shared" si="0"/>
        <v>0</v>
      </c>
      <c r="F19" s="11">
        <f t="shared" si="2"/>
        <v>0</v>
      </c>
      <c r="G19" s="40"/>
    </row>
    <row r="20" spans="2:7" s="72" customFormat="1" x14ac:dyDescent="0.25">
      <c r="B20" s="70" t="s">
        <v>13</v>
      </c>
      <c r="C20" s="69">
        <v>0</v>
      </c>
      <c r="D20" s="9">
        <f t="shared" si="1"/>
        <v>0</v>
      </c>
      <c r="E20" s="10">
        <f t="shared" ref="E20:E21" si="3">D20/60</f>
        <v>0</v>
      </c>
      <c r="F20" s="11">
        <f t="shared" si="2"/>
        <v>0</v>
      </c>
      <c r="G20" s="40"/>
    </row>
    <row r="21" spans="2:7" s="72" customFormat="1" x14ac:dyDescent="0.25">
      <c r="B21" s="70" t="s">
        <v>13</v>
      </c>
      <c r="C21" s="69">
        <v>0</v>
      </c>
      <c r="D21" s="9">
        <f t="shared" si="1"/>
        <v>0</v>
      </c>
      <c r="E21" s="10">
        <f t="shared" si="3"/>
        <v>0</v>
      </c>
      <c r="F21" s="11">
        <f t="shared" si="2"/>
        <v>0</v>
      </c>
      <c r="G21" s="40"/>
    </row>
    <row r="22" spans="2:7" s="71" customFormat="1" x14ac:dyDescent="0.25">
      <c r="B22" s="73"/>
      <c r="C22" s="75"/>
      <c r="D22" s="9"/>
      <c r="E22" s="10"/>
      <c r="F22" s="11"/>
      <c r="G22" s="40"/>
    </row>
    <row r="23" spans="2:7" s="71" customFormat="1" x14ac:dyDescent="0.25">
      <c r="B23" s="3" t="s">
        <v>63</v>
      </c>
      <c r="C23" s="75"/>
      <c r="D23" s="9"/>
      <c r="E23" s="10"/>
      <c r="F23" s="11"/>
      <c r="G23" s="40"/>
    </row>
    <row r="24" spans="2:7" x14ac:dyDescent="0.25">
      <c r="B24" s="8" t="s">
        <v>6</v>
      </c>
      <c r="C24" s="69">
        <v>0</v>
      </c>
      <c r="D24" s="9">
        <f t="shared" si="1"/>
        <v>0</v>
      </c>
      <c r="E24" s="10">
        <f t="shared" si="0"/>
        <v>0</v>
      </c>
      <c r="F24" s="11">
        <f t="shared" si="2"/>
        <v>0</v>
      </c>
      <c r="G24" s="40"/>
    </row>
    <row r="25" spans="2:7" x14ac:dyDescent="0.25">
      <c r="B25" s="8" t="s">
        <v>7</v>
      </c>
      <c r="C25" s="69">
        <v>0</v>
      </c>
      <c r="D25" s="9">
        <f t="shared" si="1"/>
        <v>0</v>
      </c>
      <c r="E25" s="10">
        <f t="shared" si="0"/>
        <v>0</v>
      </c>
      <c r="F25" s="11">
        <f t="shared" si="2"/>
        <v>0</v>
      </c>
      <c r="G25" s="40"/>
    </row>
    <row r="26" spans="2:7" x14ac:dyDescent="0.25">
      <c r="B26" s="8" t="s">
        <v>8</v>
      </c>
      <c r="C26" s="69">
        <v>0</v>
      </c>
      <c r="D26" s="9">
        <f t="shared" si="1"/>
        <v>0</v>
      </c>
      <c r="E26" s="10">
        <f t="shared" si="0"/>
        <v>0</v>
      </c>
      <c r="F26" s="11">
        <f t="shared" si="2"/>
        <v>0</v>
      </c>
      <c r="G26" s="40"/>
    </row>
    <row r="27" spans="2:7" x14ac:dyDescent="0.25">
      <c r="B27" s="8" t="s">
        <v>9</v>
      </c>
      <c r="C27" s="69">
        <v>0</v>
      </c>
      <c r="D27" s="9">
        <f t="shared" si="1"/>
        <v>0</v>
      </c>
      <c r="E27" s="10">
        <f t="shared" si="0"/>
        <v>0</v>
      </c>
      <c r="F27" s="11">
        <f t="shared" si="2"/>
        <v>0</v>
      </c>
      <c r="G27" s="40"/>
    </row>
    <row r="28" spans="2:7" x14ac:dyDescent="0.25">
      <c r="B28" s="8" t="s">
        <v>10</v>
      </c>
      <c r="C28" s="69">
        <v>0</v>
      </c>
      <c r="D28" s="9">
        <f t="shared" si="1"/>
        <v>0</v>
      </c>
      <c r="E28" s="10">
        <f t="shared" si="0"/>
        <v>0</v>
      </c>
      <c r="F28" s="11">
        <f t="shared" si="2"/>
        <v>0</v>
      </c>
      <c r="G28" s="40" t="s">
        <v>11</v>
      </c>
    </row>
    <row r="29" spans="2:7" x14ac:dyDescent="0.25">
      <c r="B29" s="8" t="s">
        <v>12</v>
      </c>
      <c r="C29" s="69">
        <v>0</v>
      </c>
      <c r="D29" s="9">
        <f t="shared" si="1"/>
        <v>0</v>
      </c>
      <c r="E29" s="10">
        <f t="shared" si="0"/>
        <v>0</v>
      </c>
      <c r="F29" s="11">
        <f t="shared" si="2"/>
        <v>0</v>
      </c>
      <c r="G29" s="40"/>
    </row>
    <row r="30" spans="2:7" x14ac:dyDescent="0.25">
      <c r="B30" s="70" t="s">
        <v>13</v>
      </c>
      <c r="C30" s="69"/>
      <c r="D30" s="9">
        <f t="shared" si="1"/>
        <v>0</v>
      </c>
      <c r="E30" s="10">
        <f t="shared" si="0"/>
        <v>0</v>
      </c>
      <c r="F30" s="11">
        <f t="shared" si="2"/>
        <v>0</v>
      </c>
      <c r="G30" s="40"/>
    </row>
    <row r="31" spans="2:7" x14ac:dyDescent="0.25">
      <c r="B31" s="70" t="s">
        <v>13</v>
      </c>
      <c r="C31" s="69"/>
      <c r="D31" s="9">
        <f t="shared" si="1"/>
        <v>0</v>
      </c>
      <c r="E31" s="10">
        <f t="shared" si="0"/>
        <v>0</v>
      </c>
      <c r="F31" s="11">
        <f t="shared" si="2"/>
        <v>0</v>
      </c>
      <c r="G31" s="40"/>
    </row>
    <row r="32" spans="2:7" x14ac:dyDescent="0.25">
      <c r="B32" s="8"/>
      <c r="C32" s="9"/>
      <c r="D32" s="9"/>
      <c r="E32" s="10"/>
      <c r="F32" s="11"/>
      <c r="G32" s="40"/>
    </row>
    <row r="33" spans="2:7" x14ac:dyDescent="0.25">
      <c r="B33" s="3" t="s">
        <v>14</v>
      </c>
      <c r="C33" s="4"/>
      <c r="D33" s="9"/>
      <c r="E33" s="10"/>
      <c r="F33" s="11"/>
      <c r="G33" s="39"/>
    </row>
    <row r="34" spans="2:7" x14ac:dyDescent="0.25">
      <c r="B34" s="8" t="s">
        <v>15</v>
      </c>
      <c r="C34" s="69">
        <v>0</v>
      </c>
      <c r="D34" s="9">
        <f t="shared" si="1"/>
        <v>0</v>
      </c>
      <c r="E34" s="10">
        <f t="shared" ref="E34:E59" si="4">D34/60</f>
        <v>0</v>
      </c>
      <c r="F34" s="11">
        <f t="shared" si="2"/>
        <v>0</v>
      </c>
      <c r="G34" s="40"/>
    </row>
    <row r="35" spans="2:7" x14ac:dyDescent="0.25">
      <c r="B35" s="8" t="s">
        <v>16</v>
      </c>
      <c r="C35" s="69">
        <v>0</v>
      </c>
      <c r="D35" s="9">
        <f t="shared" si="1"/>
        <v>0</v>
      </c>
      <c r="E35" s="10">
        <f t="shared" si="4"/>
        <v>0</v>
      </c>
      <c r="F35" s="11">
        <f t="shared" si="2"/>
        <v>0</v>
      </c>
      <c r="G35" s="40"/>
    </row>
    <row r="36" spans="2:7" x14ac:dyDescent="0.25">
      <c r="B36" s="8" t="s">
        <v>17</v>
      </c>
      <c r="C36" s="69">
        <v>0</v>
      </c>
      <c r="D36" s="9">
        <f t="shared" si="1"/>
        <v>0</v>
      </c>
      <c r="E36" s="10">
        <f t="shared" si="4"/>
        <v>0</v>
      </c>
      <c r="F36" s="11">
        <f t="shared" si="2"/>
        <v>0</v>
      </c>
      <c r="G36" s="40" t="s">
        <v>18</v>
      </c>
    </row>
    <row r="37" spans="2:7" x14ac:dyDescent="0.25">
      <c r="B37" s="8" t="s">
        <v>19</v>
      </c>
      <c r="C37" s="69">
        <v>0</v>
      </c>
      <c r="D37" s="9">
        <f t="shared" si="1"/>
        <v>0</v>
      </c>
      <c r="E37" s="10">
        <f t="shared" si="4"/>
        <v>0</v>
      </c>
      <c r="F37" s="11">
        <f t="shared" si="2"/>
        <v>0</v>
      </c>
      <c r="G37" s="40"/>
    </row>
    <row r="38" spans="2:7" x14ac:dyDescent="0.25">
      <c r="B38" s="8" t="s">
        <v>20</v>
      </c>
      <c r="C38" s="69">
        <v>0</v>
      </c>
      <c r="D38" s="9">
        <f t="shared" si="1"/>
        <v>0</v>
      </c>
      <c r="E38" s="10">
        <f t="shared" si="4"/>
        <v>0</v>
      </c>
      <c r="F38" s="11">
        <f t="shared" si="2"/>
        <v>0</v>
      </c>
      <c r="G38" s="40" t="s">
        <v>21</v>
      </c>
    </row>
    <row r="39" spans="2:7" x14ac:dyDescent="0.25">
      <c r="B39" s="8" t="s">
        <v>22</v>
      </c>
      <c r="C39" s="69">
        <v>0</v>
      </c>
      <c r="D39" s="9">
        <f t="shared" si="1"/>
        <v>0</v>
      </c>
      <c r="E39" s="10">
        <f t="shared" si="4"/>
        <v>0</v>
      </c>
      <c r="F39" s="11">
        <f t="shared" si="2"/>
        <v>0</v>
      </c>
      <c r="G39" s="40"/>
    </row>
    <row r="40" spans="2:7" x14ac:dyDescent="0.25">
      <c r="B40" s="8" t="s">
        <v>23</v>
      </c>
      <c r="C40" s="69">
        <v>0</v>
      </c>
      <c r="D40" s="9">
        <f t="shared" si="1"/>
        <v>0</v>
      </c>
      <c r="E40" s="10">
        <f t="shared" si="4"/>
        <v>0</v>
      </c>
      <c r="F40" s="11">
        <f t="shared" si="2"/>
        <v>0</v>
      </c>
      <c r="G40" s="40"/>
    </row>
    <row r="41" spans="2:7" x14ac:dyDescent="0.25">
      <c r="B41" s="8" t="s">
        <v>24</v>
      </c>
      <c r="C41" s="69">
        <v>0</v>
      </c>
      <c r="D41" s="9">
        <f t="shared" si="1"/>
        <v>0</v>
      </c>
      <c r="E41" s="10">
        <f t="shared" si="4"/>
        <v>0</v>
      </c>
      <c r="F41" s="11">
        <f t="shared" si="2"/>
        <v>0</v>
      </c>
      <c r="G41" s="40"/>
    </row>
    <row r="42" spans="2:7" x14ac:dyDescent="0.25">
      <c r="B42" s="8" t="s">
        <v>25</v>
      </c>
      <c r="C42" s="69">
        <v>0</v>
      </c>
      <c r="D42" s="9">
        <f t="shared" si="1"/>
        <v>0</v>
      </c>
      <c r="E42" s="10">
        <f t="shared" si="4"/>
        <v>0</v>
      </c>
      <c r="F42" s="11">
        <f t="shared" si="2"/>
        <v>0</v>
      </c>
      <c r="G42" s="40"/>
    </row>
    <row r="43" spans="2:7" x14ac:dyDescent="0.25">
      <c r="B43" s="8" t="s">
        <v>26</v>
      </c>
      <c r="C43" s="69">
        <v>0</v>
      </c>
      <c r="D43" s="9">
        <f t="shared" si="1"/>
        <v>0</v>
      </c>
      <c r="E43" s="10">
        <f t="shared" si="4"/>
        <v>0</v>
      </c>
      <c r="F43" s="11">
        <f t="shared" si="2"/>
        <v>0</v>
      </c>
      <c r="G43" s="40" t="s">
        <v>27</v>
      </c>
    </row>
    <row r="44" spans="2:7" x14ac:dyDescent="0.25">
      <c r="B44" s="8" t="s">
        <v>28</v>
      </c>
      <c r="C44" s="69">
        <v>0</v>
      </c>
      <c r="D44" s="9">
        <f t="shared" si="1"/>
        <v>0</v>
      </c>
      <c r="E44" s="10">
        <f t="shared" si="4"/>
        <v>0</v>
      </c>
      <c r="F44" s="11">
        <f t="shared" si="2"/>
        <v>0</v>
      </c>
      <c r="G44" s="40"/>
    </row>
    <row r="45" spans="2:7" x14ac:dyDescent="0.25">
      <c r="B45" s="8" t="s">
        <v>29</v>
      </c>
      <c r="C45" s="69">
        <v>0</v>
      </c>
      <c r="D45" s="9">
        <f t="shared" si="1"/>
        <v>0</v>
      </c>
      <c r="E45" s="10">
        <f t="shared" si="4"/>
        <v>0</v>
      </c>
      <c r="F45" s="11">
        <f t="shared" si="2"/>
        <v>0</v>
      </c>
      <c r="G45" s="40"/>
    </row>
    <row r="46" spans="2:7" x14ac:dyDescent="0.25">
      <c r="B46" s="8" t="s">
        <v>30</v>
      </c>
      <c r="C46" s="69">
        <v>0</v>
      </c>
      <c r="D46" s="9">
        <f t="shared" si="1"/>
        <v>0</v>
      </c>
      <c r="E46" s="10">
        <f t="shared" si="4"/>
        <v>0</v>
      </c>
      <c r="F46" s="11">
        <f t="shared" si="2"/>
        <v>0</v>
      </c>
      <c r="G46" s="40"/>
    </row>
    <row r="47" spans="2:7" x14ac:dyDescent="0.25">
      <c r="B47" s="8" t="s">
        <v>31</v>
      </c>
      <c r="C47" s="69">
        <v>0</v>
      </c>
      <c r="D47" s="9">
        <f t="shared" si="1"/>
        <v>0</v>
      </c>
      <c r="E47" s="10">
        <f t="shared" si="4"/>
        <v>0</v>
      </c>
      <c r="F47" s="11">
        <f t="shared" si="2"/>
        <v>0</v>
      </c>
      <c r="G47" s="40"/>
    </row>
    <row r="48" spans="2:7" x14ac:dyDescent="0.25">
      <c r="B48" s="8" t="s">
        <v>32</v>
      </c>
      <c r="C48" s="69">
        <v>0</v>
      </c>
      <c r="D48" s="9">
        <f t="shared" si="1"/>
        <v>0</v>
      </c>
      <c r="E48" s="10">
        <f t="shared" si="4"/>
        <v>0</v>
      </c>
      <c r="F48" s="11">
        <f t="shared" si="2"/>
        <v>0</v>
      </c>
      <c r="G48" s="40"/>
    </row>
    <row r="49" spans="2:7" x14ac:dyDescent="0.25">
      <c r="B49" s="8" t="s">
        <v>33</v>
      </c>
      <c r="C49" s="69">
        <v>0</v>
      </c>
      <c r="D49" s="9">
        <f t="shared" si="1"/>
        <v>0</v>
      </c>
      <c r="E49" s="10">
        <f t="shared" si="4"/>
        <v>0</v>
      </c>
      <c r="F49" s="11">
        <f t="shared" si="2"/>
        <v>0</v>
      </c>
      <c r="G49" s="40"/>
    </row>
    <row r="50" spans="2:7" x14ac:dyDescent="0.25">
      <c r="B50" s="70" t="s">
        <v>13</v>
      </c>
      <c r="C50" s="69"/>
      <c r="D50" s="9">
        <f t="shared" si="1"/>
        <v>0</v>
      </c>
      <c r="E50" s="10">
        <f t="shared" si="4"/>
        <v>0</v>
      </c>
      <c r="F50" s="11">
        <f t="shared" si="2"/>
        <v>0</v>
      </c>
      <c r="G50" s="40"/>
    </row>
    <row r="51" spans="2:7" x14ac:dyDescent="0.25">
      <c r="B51" s="70" t="s">
        <v>13</v>
      </c>
      <c r="C51" s="69"/>
      <c r="D51" s="9">
        <f t="shared" si="1"/>
        <v>0</v>
      </c>
      <c r="E51" s="10">
        <f t="shared" si="4"/>
        <v>0</v>
      </c>
      <c r="F51" s="11">
        <f t="shared" si="2"/>
        <v>0</v>
      </c>
      <c r="G51" s="40"/>
    </row>
    <row r="52" spans="2:7" x14ac:dyDescent="0.25">
      <c r="B52" s="8"/>
      <c r="C52" s="9"/>
      <c r="D52" s="9"/>
      <c r="E52" s="10"/>
      <c r="F52" s="11"/>
      <c r="G52" s="40"/>
    </row>
    <row r="53" spans="2:7" x14ac:dyDescent="0.25">
      <c r="B53" s="12" t="s">
        <v>34</v>
      </c>
      <c r="C53" s="9"/>
      <c r="D53" s="9"/>
      <c r="E53" s="10"/>
      <c r="F53" s="11"/>
      <c r="G53" s="40"/>
    </row>
    <row r="54" spans="2:7" x14ac:dyDescent="0.25">
      <c r="B54" s="8" t="s">
        <v>35</v>
      </c>
      <c r="C54" s="69">
        <v>0</v>
      </c>
      <c r="D54" s="9">
        <f t="shared" si="1"/>
        <v>0</v>
      </c>
      <c r="E54" s="10">
        <f>D54/60</f>
        <v>0</v>
      </c>
      <c r="F54" s="11">
        <f t="shared" si="2"/>
        <v>0</v>
      </c>
      <c r="G54" s="40"/>
    </row>
    <row r="55" spans="2:7" x14ac:dyDescent="0.25">
      <c r="B55" s="8" t="s">
        <v>36</v>
      </c>
      <c r="C55" s="69">
        <v>0</v>
      </c>
      <c r="D55" s="9">
        <f t="shared" si="1"/>
        <v>0</v>
      </c>
      <c r="E55" s="10">
        <f t="shared" si="4"/>
        <v>0</v>
      </c>
      <c r="F55" s="11">
        <f t="shared" si="2"/>
        <v>0</v>
      </c>
      <c r="G55" s="40"/>
    </row>
    <row r="56" spans="2:7" x14ac:dyDescent="0.25">
      <c r="B56" s="8" t="s">
        <v>37</v>
      </c>
      <c r="C56" s="69">
        <v>0</v>
      </c>
      <c r="D56" s="9">
        <f t="shared" si="1"/>
        <v>0</v>
      </c>
      <c r="E56" s="10">
        <f t="shared" si="4"/>
        <v>0</v>
      </c>
      <c r="F56" s="11">
        <f t="shared" si="2"/>
        <v>0</v>
      </c>
      <c r="G56" s="40"/>
    </row>
    <row r="57" spans="2:7" x14ac:dyDescent="0.25">
      <c r="B57" s="8" t="s">
        <v>38</v>
      </c>
      <c r="C57" s="69">
        <v>0</v>
      </c>
      <c r="D57" s="9">
        <f t="shared" si="1"/>
        <v>0</v>
      </c>
      <c r="E57" s="10">
        <f t="shared" si="4"/>
        <v>0</v>
      </c>
      <c r="F57" s="11">
        <f t="shared" si="2"/>
        <v>0</v>
      </c>
      <c r="G57" s="40"/>
    </row>
    <row r="58" spans="2:7" x14ac:dyDescent="0.25">
      <c r="B58" s="8" t="s">
        <v>39</v>
      </c>
      <c r="C58" s="69"/>
      <c r="D58" s="9">
        <f t="shared" si="1"/>
        <v>0</v>
      </c>
      <c r="E58" s="10">
        <f t="shared" si="4"/>
        <v>0</v>
      </c>
      <c r="F58" s="11">
        <f t="shared" si="2"/>
        <v>0</v>
      </c>
      <c r="G58" s="40"/>
    </row>
    <row r="59" spans="2:7" ht="13.8" thickBot="1" x14ac:dyDescent="0.3">
      <c r="B59" s="8" t="s">
        <v>40</v>
      </c>
      <c r="C59" s="69"/>
      <c r="D59" s="9">
        <f t="shared" si="1"/>
        <v>0</v>
      </c>
      <c r="E59" s="13">
        <f t="shared" si="4"/>
        <v>0</v>
      </c>
      <c r="F59" s="11">
        <f t="shared" si="2"/>
        <v>0</v>
      </c>
      <c r="G59" s="40"/>
    </row>
    <row r="60" spans="2:7" x14ac:dyDescent="0.25">
      <c r="B60" s="14"/>
      <c r="C60" s="41">
        <f>SUM(C13:C59)</f>
        <v>0</v>
      </c>
      <c r="D60" s="41">
        <f>SUM(D13:D59)</f>
        <v>0</v>
      </c>
      <c r="E60" s="42">
        <f>SUM(E13:E59)</f>
        <v>0</v>
      </c>
      <c r="F60" s="43">
        <f>SUM(F13:F59)</f>
        <v>0</v>
      </c>
      <c r="G60" s="76" t="s">
        <v>4</v>
      </c>
    </row>
    <row r="61" spans="2:7" ht="25.5" customHeight="1" thickBot="1" x14ac:dyDescent="0.3">
      <c r="B61" s="15" t="s">
        <v>41</v>
      </c>
      <c r="C61" s="16" t="s">
        <v>42</v>
      </c>
      <c r="D61" s="17" t="s">
        <v>43</v>
      </c>
      <c r="E61" s="18" t="s">
        <v>44</v>
      </c>
      <c r="F61" s="19"/>
      <c r="G61" s="77"/>
    </row>
    <row r="62" spans="2:7" ht="14.4" thickTop="1" thickBot="1" x14ac:dyDescent="0.3">
      <c r="B62" s="45"/>
      <c r="C62" s="45"/>
      <c r="D62" s="20"/>
      <c r="E62" s="20"/>
      <c r="F62" s="20"/>
      <c r="G62" s="21"/>
    </row>
    <row r="63" spans="2:7" ht="36.6" thickTop="1" x14ac:dyDescent="0.25">
      <c r="B63" s="22" t="s">
        <v>55</v>
      </c>
      <c r="C63" s="44">
        <f>C6*E7*8</f>
        <v>76160</v>
      </c>
      <c r="D63" s="1"/>
      <c r="E63" s="23" t="s">
        <v>45</v>
      </c>
      <c r="F63" s="24" t="s">
        <v>46</v>
      </c>
      <c r="G63" s="25" t="s">
        <v>47</v>
      </c>
    </row>
    <row r="64" spans="2:7" x14ac:dyDescent="0.25">
      <c r="B64" s="26" t="s">
        <v>49</v>
      </c>
      <c r="C64" s="30">
        <f>C60/480*C63</f>
        <v>0</v>
      </c>
      <c r="D64" s="1"/>
      <c r="E64" s="27">
        <v>1</v>
      </c>
      <c r="F64" s="28">
        <f>C7/60*C6*E64</f>
        <v>33.333333333333336</v>
      </c>
      <c r="G64" s="29">
        <f>F64*E7</f>
        <v>7933.3333333333339</v>
      </c>
    </row>
    <row r="65" spans="2:7" x14ac:dyDescent="0.25">
      <c r="B65" s="26" t="s">
        <v>56</v>
      </c>
      <c r="C65" s="31">
        <f>(C63-C64)/C63</f>
        <v>1</v>
      </c>
      <c r="D65" s="1"/>
      <c r="E65" s="27">
        <v>2</v>
      </c>
      <c r="F65" s="28">
        <f>C7/60*C6*E65</f>
        <v>66.666666666666671</v>
      </c>
      <c r="G65" s="29">
        <f>F65*E7</f>
        <v>15866.666666666668</v>
      </c>
    </row>
    <row r="66" spans="2:7" x14ac:dyDescent="0.25">
      <c r="B66" s="26" t="s">
        <v>50</v>
      </c>
      <c r="C66" s="32">
        <f>C60/480</f>
        <v>0</v>
      </c>
      <c r="D66" s="1"/>
      <c r="E66" s="27">
        <v>3</v>
      </c>
      <c r="F66" s="28">
        <f>C7/60*C6*E66</f>
        <v>100</v>
      </c>
      <c r="G66" s="29">
        <f>F66*E7</f>
        <v>23800</v>
      </c>
    </row>
    <row r="67" spans="2:7" x14ac:dyDescent="0.25">
      <c r="B67" s="78" t="s">
        <v>51</v>
      </c>
      <c r="C67" s="81">
        <f>C7*C66/60*C6</f>
        <v>0</v>
      </c>
      <c r="D67" s="1"/>
      <c r="E67" s="27">
        <v>4</v>
      </c>
      <c r="F67" s="28">
        <f>C7/60*C6*E67</f>
        <v>133.33333333333334</v>
      </c>
      <c r="G67" s="29">
        <f>F67*E7</f>
        <v>31733.333333333336</v>
      </c>
    </row>
    <row r="68" spans="2:7" x14ac:dyDescent="0.25">
      <c r="B68" s="79"/>
      <c r="C68" s="81"/>
      <c r="D68" s="1"/>
      <c r="E68" s="27">
        <v>5</v>
      </c>
      <c r="F68" s="28">
        <f>C7/60*C6*E68</f>
        <v>166.66666666666669</v>
      </c>
      <c r="G68" s="29">
        <f>F68*E7</f>
        <v>39666.666666666672</v>
      </c>
    </row>
    <row r="69" spans="2:7" x14ac:dyDescent="0.25">
      <c r="B69" s="80"/>
      <c r="C69" s="81"/>
      <c r="D69" s="1"/>
      <c r="E69" s="27">
        <v>10</v>
      </c>
      <c r="F69" s="28">
        <f>C7/60*C6*E69</f>
        <v>333.33333333333337</v>
      </c>
      <c r="G69" s="29">
        <f>F69*E7</f>
        <v>79333.333333333343</v>
      </c>
    </row>
    <row r="70" spans="2:7" x14ac:dyDescent="0.25">
      <c r="B70" s="61" t="s">
        <v>52</v>
      </c>
      <c r="C70" s="62">
        <f>C67*60*8</f>
        <v>0</v>
      </c>
      <c r="D70" s="1"/>
      <c r="E70" s="27">
        <v>15</v>
      </c>
      <c r="F70" s="28">
        <f>C7/60*C6*E70</f>
        <v>500.00000000000006</v>
      </c>
      <c r="G70" s="29">
        <f>F70*E7</f>
        <v>119000.00000000001</v>
      </c>
    </row>
    <row r="71" spans="2:7" ht="13.8" thickBot="1" x14ac:dyDescent="0.3">
      <c r="B71" s="63" t="s">
        <v>53</v>
      </c>
      <c r="C71" s="64">
        <f>C70*E7</f>
        <v>0</v>
      </c>
      <c r="D71" s="1"/>
      <c r="E71" s="27">
        <v>20</v>
      </c>
      <c r="F71" s="28">
        <f>C7/60*C6*E71</f>
        <v>666.66666666666674</v>
      </c>
      <c r="G71" s="29">
        <f>F71*E7</f>
        <v>158666.66666666669</v>
      </c>
    </row>
    <row r="72" spans="2:7" ht="13.8" thickTop="1" x14ac:dyDescent="0.25">
      <c r="B72" s="33"/>
      <c r="C72" s="34"/>
      <c r="D72" s="1"/>
      <c r="E72" s="27">
        <v>30</v>
      </c>
      <c r="F72" s="28">
        <f>C7/60*C6*E72</f>
        <v>1000.0000000000001</v>
      </c>
      <c r="G72" s="29">
        <f>F72*E7</f>
        <v>238000.00000000003</v>
      </c>
    </row>
    <row r="73" spans="2:7" ht="13.8" thickBot="1" x14ac:dyDescent="0.3">
      <c r="B73" s="35" t="s">
        <v>54</v>
      </c>
      <c r="C73" s="34"/>
      <c r="D73" s="1"/>
      <c r="E73" s="36">
        <v>60</v>
      </c>
      <c r="F73" s="37">
        <f>C7/60*C6*E73</f>
        <v>2000.0000000000002</v>
      </c>
      <c r="G73" s="38">
        <f>F73*E7</f>
        <v>476000.00000000006</v>
      </c>
    </row>
    <row r="74" spans="2:7" ht="13.8" thickTop="1" x14ac:dyDescent="0.25">
      <c r="B74" s="35" t="s">
        <v>62</v>
      </c>
    </row>
    <row r="75" spans="2:7" x14ac:dyDescent="0.25">
      <c r="B75" s="60" t="s">
        <v>59</v>
      </c>
      <c r="G75" s="60"/>
    </row>
    <row r="78" spans="2:7" x14ac:dyDescent="0.25">
      <c r="B78" s="46"/>
    </row>
    <row r="79" spans="2:7" x14ac:dyDescent="0.25">
      <c r="B79" s="46"/>
    </row>
    <row r="80" spans="2:7" x14ac:dyDescent="0.25">
      <c r="B80" s="46"/>
    </row>
    <row r="82" spans="2:2" x14ac:dyDescent="0.25">
      <c r="B82" s="46"/>
    </row>
    <row r="84" spans="2:2" x14ac:dyDescent="0.25">
      <c r="B84" s="46"/>
    </row>
    <row r="86" spans="2:2" x14ac:dyDescent="0.25">
      <c r="B86" s="46"/>
    </row>
    <row r="88" spans="2:2" x14ac:dyDescent="0.25">
      <c r="B88" s="46"/>
    </row>
    <row r="91" spans="2:2" x14ac:dyDescent="0.25">
      <c r="B91" s="47"/>
    </row>
    <row r="92" spans="2:2" x14ac:dyDescent="0.25">
      <c r="B92" s="46"/>
    </row>
    <row r="95" spans="2:2" x14ac:dyDescent="0.25">
      <c r="B95" s="48"/>
    </row>
    <row r="97" spans="2:2" x14ac:dyDescent="0.25">
      <c r="B97" s="49"/>
    </row>
  </sheetData>
  <protectedRanges>
    <protectedRange sqref="B30:B31 C34:C51 C54:C59 C6 E7 C13:C19 B50:B51 C22:C31 B20:C21" name="Range2"/>
    <protectedRange sqref="E6 C7" name="Range1"/>
    <protectedRange sqref="G13:G59" name="Range3"/>
  </protectedRanges>
  <mergeCells count="10">
    <mergeCell ref="G60:G61"/>
    <mergeCell ref="B67:B69"/>
    <mergeCell ref="C67:C69"/>
    <mergeCell ref="B4:G4"/>
    <mergeCell ref="B9:B11"/>
    <mergeCell ref="C9:C11"/>
    <mergeCell ref="D9:D11"/>
    <mergeCell ref="E9:E11"/>
    <mergeCell ref="F9:F11"/>
    <mergeCell ref="G9:G11"/>
  </mergeCells>
  <phoneticPr fontId="3" type="noConversion"/>
  <pageMargins left="0.75" right="0.18" top="0.35" bottom="0.5" header="0.24" footer="0.5"/>
  <pageSetup scale="77"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0D0E3B3C47E44FB01DE7C1D5B46F32" ma:contentTypeVersion="12" ma:contentTypeDescription="Create a new document." ma:contentTypeScope="" ma:versionID="54c696470abf82a2ac57d47b16f053a9">
  <xsd:schema xmlns:xsd="http://www.w3.org/2001/XMLSchema" xmlns:xs="http://www.w3.org/2001/XMLSchema" xmlns:p="http://schemas.microsoft.com/office/2006/metadata/properties" xmlns:ns2="ef3b8f2f-987a-4f3b-b87d-4f470c8de5fd" xmlns:ns3="afef9c5c-9bd0-4f5f-a9d8-123e44918122" targetNamespace="http://schemas.microsoft.com/office/2006/metadata/properties" ma:root="true" ma:fieldsID="79d8e2bce3773655a01359f7d3411d7d" ns2:_="" ns3:_="">
    <xsd:import namespace="ef3b8f2f-987a-4f3b-b87d-4f470c8de5fd"/>
    <xsd:import namespace="afef9c5c-9bd0-4f5f-a9d8-123e4491812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3b8f2f-987a-4f3b-b87d-4f470c8de5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ef9c5c-9bd0-4f5f-a9d8-123e4491812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73F62F-67F4-4458-A8BD-483CBD2CFBA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EB24CE7-1224-4610-A2CA-323FDE0E97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3b8f2f-987a-4f3b-b87d-4f470c8de5fd"/>
    <ds:schemaRef ds:uri="afef9c5c-9bd0-4f5f-a9d8-123e449181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FAEB3D-41BE-458A-8356-3F9912ECBB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PHCC Educational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PHCC Educational Foundation</dc:creator>
  <cp:lastModifiedBy>John Zink</cp:lastModifiedBy>
  <cp:lastPrinted>2007-08-29T20:58:28Z</cp:lastPrinted>
  <dcterms:created xsi:type="dcterms:W3CDTF">2007-06-25T16:23:06Z</dcterms:created>
  <dcterms:modified xsi:type="dcterms:W3CDTF">2020-04-24T23:45:37Z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0x010100C20D0E3B3C47E44FB01DE7C1D5B46F32</vt:lpwstr>
  </property>
</Properties>
</file>